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45" activeTab="0"/>
  </bookViews>
  <sheets>
    <sheet name="Hoja2 (2)" sheetId="1" r:id="rId1"/>
  </sheets>
  <definedNames>
    <definedName name="_xlnm.Print_Titles" localSheetId="0">'Hoja2 (2)'!$6:$7</definedName>
  </definedNames>
  <calcPr fullCalcOnLoad="1"/>
</workbook>
</file>

<file path=xl/sharedStrings.xml><?xml version="1.0" encoding="utf-8"?>
<sst xmlns="http://schemas.openxmlformats.org/spreadsheetml/2006/main" count="89" uniqueCount="75">
  <si>
    <t>Indicador</t>
  </si>
  <si>
    <t>Resultado</t>
  </si>
  <si>
    <t>P.2.6. Número total de pacientes hospitalizados que sufren caídas en el periodo.</t>
  </si>
  <si>
    <t>P.2.13 Número de pacientes que reingresan al servicio de urgencias en la misma institución antes de 72 horas con el mismo diagnóstico de egreso.</t>
  </si>
  <si>
    <t>P.2.13 Número total de pacientes atendidos en el servicio de urgencias, en el periodo.</t>
  </si>
  <si>
    <t>P.2.14 Número total de pacientes que reingresan al servicio de hospitalización, en la misma institución, antes de 15 días, por el mismo diagnóstico de egreso en el período.</t>
  </si>
  <si>
    <t>P.2.14 Número total de egresos vivos en el periodo.</t>
  </si>
  <si>
    <t>P.2.15 Número total de cirugías programadas que fueron canceladas por causas atribuibles a la institución.</t>
  </si>
  <si>
    <t>P.2.15 Número total de cirugías programadas.</t>
  </si>
  <si>
    <t>P.3.1 Sumatoria de la diferencia de días calendario entre la fecha en la que se asignó la cita de Medicina general de primera vez y la fecha en la cual el usuario la solicitó.</t>
  </si>
  <si>
    <t>P.3.1 Número total de citas de Medicina General de primera vez asignadas.</t>
  </si>
  <si>
    <t>P.3.2 Sumatoria de la diferencia de días calendario entre la fecha en la que se asignó la cita de Odontología general de primera vez y la fecha en la cual el usuario la solicitó.</t>
  </si>
  <si>
    <t>P.3.2 Número total de citas de Odontología General de primera vez asignadas.</t>
  </si>
  <si>
    <t>P.3.3 Sumatoria de la diferencia de días calendario entre la fecha en la que se asignó la cita de Medicina Interna de primera vez y la fecha en la cual el usuario la solicitó.</t>
  </si>
  <si>
    <t>P.3.3 Número total de citas de Medicina interna de primera vez asignadas.</t>
  </si>
  <si>
    <t>P.3.4 Sumatoria de la diferencia de días calendario entre la fecha en la que se asignó la cita de Pediatría de primera vez y la fecha en la cual el usuario la solicitó.</t>
  </si>
  <si>
    <t>P.3.4 Número total de citas de Pediatría de primera vez asignadas</t>
  </si>
  <si>
    <t>P.3.5 Sumatoria de la diferencia de días calendario entre la fecha en la que se asignó la cita de Ginecología de primera vez y la fecha en la cual el usuario la solicitó.</t>
  </si>
  <si>
    <t>P.3.5 Número total de citas de Ginecología de primera vez asignadas.</t>
  </si>
  <si>
    <t>P.3.6 Sumatoria de la diferencia de días calendario entre la fecha en la que se asignó la cita de Obstetricia de primera vez y la fecha en la cual el usuario la solicitó.</t>
  </si>
  <si>
    <t>P.3.6 Número total de citas de Obstetricia de primera vez asignadas.</t>
  </si>
  <si>
    <t>P.3.7 Sumatoria de la diferencia de días calendario entre la fecha en la que se asignó la cita de Cirugía General de primera vez y la fecha en la cual el usuario la solicitó.</t>
  </si>
  <si>
    <t>P.3.7 Número total de citas de Cirugía General de primera vez asignadas.</t>
  </si>
  <si>
    <t>P.3.10 Sumatoria del número de minutos transcurridos a partir de que el paciente es clasificado como Triage 2 y el momento en el cual es atendido en consulta de Urgencias por médico.</t>
  </si>
  <si>
    <t>P.3.10 Número total de pacientes clasificados como Triage 2, en un periodo determinado.</t>
  </si>
  <si>
    <t>P.3.14 Número de usuarios que respondieron ?muy buena? o ?buena? a la pregunta: ¿cómo calificaría su experiencia global respecto a los servicios de salud que ha recibido a través de su IPS?.</t>
  </si>
  <si>
    <t>P.3.14 Número de usuarios que respondieron la pregunta.</t>
  </si>
  <si>
    <t>P.2.6 Sumatoria de días de estancia de los pacientes en los servicios de hospitalización en el periodo.</t>
  </si>
  <si>
    <t>Unidad de Medida</t>
  </si>
  <si>
    <t>Relación Porcentual</t>
  </si>
  <si>
    <t>Días</t>
  </si>
  <si>
    <t>Minutos</t>
  </si>
  <si>
    <t>Tasa por 100 egresos</t>
  </si>
  <si>
    <t>Tasa por 1000 días estancia</t>
  </si>
  <si>
    <t>No superior a 1</t>
  </si>
  <si>
    <t>No superior a 1,8</t>
  </si>
  <si>
    <t>No superior a 2,0</t>
  </si>
  <si>
    <t>No superior a 15</t>
  </si>
  <si>
    <t>No superior 8</t>
  </si>
  <si>
    <t>No superior a 8</t>
  </si>
  <si>
    <t>No superior a  4,5</t>
  </si>
  <si>
    <t>No superior 5</t>
  </si>
  <si>
    <t>No superior a 28</t>
  </si>
  <si>
    <t>Estandar Meta 2020</t>
  </si>
  <si>
    <t>Fuente:  Sistema de Información Hospitalaria (SIHO)</t>
  </si>
  <si>
    <t>OBSERVACIONES</t>
  </si>
  <si>
    <t xml:space="preserve">l Trimestre 2020 </t>
  </si>
  <si>
    <t xml:space="preserve">ll Trimestre 2020 </t>
  </si>
  <si>
    <t>E.S.E HOSPITAL REGIONAL MANUELA BELTRAN SOCORRO</t>
  </si>
  <si>
    <t>ACTA DE INDICADORES RESOLUCIÓN 256 DE 2016 VIGENCIA 2020</t>
  </si>
  <si>
    <t>No se reportaron caídas en el servicio de hospitalización para el primer trimestre de 2020</t>
  </si>
  <si>
    <t>En el primer trimeste se pudo determinar luego de realizar un analisis a los reingresos por urgencias que estos casos se debieron al aumento de casos de dengue Clasico y virosis en la poblacion de nuestra area de influenza</t>
  </si>
  <si>
    <r>
      <t>Durante el segundo trimestre de 2020  el indicador de reingresos der pacientes al servicio de urgencias no supero el estándar meta, sin embargo se puede observar que la consulta de urgencias disminuyo en relacion al trimestre anterior en un 57,4</t>
    </r>
    <r>
      <rPr>
        <strike/>
        <sz val="11"/>
        <color indexed="8"/>
        <rFont val="Calibri"/>
        <family val="2"/>
      </rPr>
      <t>%</t>
    </r>
  </si>
  <si>
    <t>Los reingresos hospitalarios en el primer trimestre estuvieron por de bajo de meta estándar. Esto se debe a los tramientos seguidos ambulariamente</t>
  </si>
  <si>
    <t>Las cirugias canceladas duarente el primer trimestre por causas atribuibles a la instituciion fueron 57 donde se puede establecer que en un alto porcentaje se debieron por cancelaciones de agendas por enfermedad del medico, por daño en equipos, por calamidad dosmestica del medico.</t>
  </si>
  <si>
    <t>la oportunidad en medicina general para nuestra institucion siempre hemos tenido un indicador de 1 dia para la atencion de pacientes y nunca hemos sobrepasado el estándar meta programado</t>
  </si>
  <si>
    <t>en el segundo trimestre el estándar meta de oportunidad para consulta de medicina genreal estuvo por debajo a un dia debido a la poca demanda de pacientes por causa de la pandemia</t>
  </si>
  <si>
    <t>Igualmente la oportunidad de consulta odontologica es muy baja en relacion al estándar meta, debido a que nuestra oferta es superiro a la demanda</t>
  </si>
  <si>
    <t>En el segundo trimestre de 2020 no se presto este servicio por la aplicación por parte del hospital ante las normas y protocolos establecidos y ordenados por parte del Ministerio de Salud en cuanto a las prestacion de los servicios de odontologia</t>
  </si>
  <si>
    <t>En el primer trimestre la oportunidad para acceder a la atencion de citas de medicina interna por parte de los pacientes fue de 9,7 dias en promedio, este indicador estuvo muy por debajo al estándar meta, por causas de reorganizacion de agendas, ampliacion de oferta de consulta</t>
  </si>
  <si>
    <t>el promedio de dias para la consulta de pediatria siempre ha estado por encima de la meta estardar, se han analisado las causas y hemos podido detectar que la causa principal son las inasistencias de los pacientes. Igualmente se estan realizando algunos cambios en las agendas medicas</t>
  </si>
  <si>
    <t xml:space="preserve">Este indicador esta casi al limite del estandar meta, sin embargo el hospital hace analisis frecuente de nuestra demanda y amplia la oferta con el fin de cumplir a satisfacion con los pacientes </t>
  </si>
  <si>
    <t>este indicador en consulta de obstetricia es muy bueno en la atencion oportuna de mujeres embarazadas, y se han tomado estrategias muy importantes con ayuda de los mismos medicos en la atencion oportuna de las gestantes</t>
  </si>
  <si>
    <t>Cirugia general  ha sido un servicio con baja demanda en los correspondiente a la parte ambulatoria. Esto a permitido a tener promedios de oportunidad por debajo de la meta esperada</t>
  </si>
  <si>
    <t>La demanda de esta especialidad bajo notablemente con respecto al primer trimestre, subio su indicador pero no el numero de consultas atendidas, tambien por que se estan atendiendo pacientes con controles de cirugias realizadas por urgencias.</t>
  </si>
  <si>
    <t>el tiempo de espera en la atencion del triage II es solo de 24 minutos en el servicio de urgencias, la atencion oportuna de este servicio ha mejorado por la mapliacion de horas medico para la atencion de consulta de urgencias</t>
  </si>
  <si>
    <t xml:space="preserve">la satisfacion global de nuestros paciente se debe a las mejoras de atencion en los diferentes servicios ambulatorios, hospitalizacion, urgencias y cirugia, como la oportunidad, la calidad y humanizacion en la atencion de los pacientes </t>
  </si>
  <si>
    <t>Se presentaron dos caídas en los servicios de Medicina Interna en el mes de abril y en el mes de mayo en el servicio de quirurgicas.  Por cada 1000 días de estancia se nos caen 0,35 pacientes.</t>
  </si>
  <si>
    <t>Durante el segundo trimestre de 2020 este indicador de reingresos a los servicios hospitalarios  aumento con respecto al resultado del indicador, pero no en el numero casos, debido al bajo numero de  pacientes hospitalizados.</t>
  </si>
  <si>
    <t>En el segudo trimestre de 2020 las cirugias canceladas fueron solo 5 debido al bajo volumen de cirugias programadas por causa de la pandemia</t>
  </si>
  <si>
    <t xml:space="preserve">Con respecto al segundo trimestre y debido a la pandemia la demanda para esta especialidad fue muy baja, por esta causa la oportunidad para acceder a este servicio  fue solo de 4.1 dias </t>
  </si>
  <si>
    <t>En este segundo trimestre y por causas de la pandemia nuestra oferta de consultas no ha tenido suficiente demanda por factores netamente de autocuidado, trasporte, miedo de los padres de traer a sus hijos al hospital.</t>
  </si>
  <si>
    <t>se puede observar en este trimestre que la demanda estuvo muy por debajo de nuestra oferta en consulta de ginecologia. Son muchos los factores que influyeron en la atencion por causas a la pandemia</t>
  </si>
  <si>
    <t>La consulta de urgencias para este segundo trimestre disminuyo altamente, sin embargo el promedio en minutos para la atencion del triage II se mantuvo con respecto al primer trimestre. Debido a la aplicación de todos los protocolos de bioseguridad por parte del medico, consultorios y sala de espera</t>
  </si>
  <si>
    <t>Para el II trimestre del año 2020 es importante recalcar que se dio inicio a las restricciones dadas por el gobierno nacional relacionado con la pandemia del COVID 19, razón por la cual el número de encuestas es menor que el que se viene tomando y se realizan de forma telefónica y algunas presenciales. 
Como resultado de la medición encontramos una satisfacción del 93% lo que en términos de atención nos encontramos por encima de la meta planteada del 90%. Podemos concluir que los encuestados manifiestan su satisfacción por la atención brindada por parte del personal médico, asistencial, administrativo, donde los servicios de hospitalización,  sobresalen en la percepción de los usuarios satisfechos quienes a su vez dejan depositados en los buzones ubicados en cada uno de los servicios felicitaciones por la atención recibida. De igual manera vemos una satisfacción calificada como regular en un porcentaje del  0.7% que corresponde básicamente a las demoras en la atención  presentada en los servicios de urgencias, consulta externa especializada y asignación de citas ya que por la congestión generada en las llamadas telefónicas se sienten afectados. 
Es importante precisar que dado el flujo de usuarios atendidos y la insatisfacción presente comparada con quienes se sienten satisfechos el porcentaje es bajo lo que no significa que no se deban tomar acciones con el fin de mejorar la satisfacción de nuestros usuarios de esta manera se realizaron cambios en el horario de atención en la asignación de citas lo mismo que retroalimentación con el servicio de urgencias por medio del coordinador del servicio y se tiene proyectado realizar campañas de derechos y deberes y atención al ciudadano con el cliente interno con el propósito de mejorar en los tiempos de espera de las citas asignadas.</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</si>
</sst>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0.0000"/>
    <numFmt numFmtId="166" formatCode="0.000000"/>
  </numFmts>
  <fonts count="35">
    <font>
      <sz val="11"/>
      <color theme="1"/>
      <name val="Calibri"/>
      <family val="2"/>
    </font>
    <font>
      <sz val="11"/>
      <color indexed="8"/>
      <name val="Calibri"/>
      <family val="2"/>
    </font>
    <font>
      <strike/>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29" fillId="21" borderId="6"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0" fontId="25" fillId="0" borderId="8" applyNumberFormat="0" applyFill="0" applyAlignment="0" applyProtection="0"/>
    <xf numFmtId="0" fontId="34" fillId="0" borderId="9" applyNumberFormat="0" applyFill="0" applyAlignment="0" applyProtection="0"/>
  </cellStyleXfs>
  <cellXfs count="49">
    <xf numFmtId="0" fontId="0" fillId="0" borderId="0" xfId="0" applyFont="1" applyAlignment="1">
      <alignment/>
    </xf>
    <xf numFmtId="0" fontId="0" fillId="0" borderId="10" xfId="0" applyBorder="1" applyAlignment="1">
      <alignment wrapText="1"/>
    </xf>
    <xf numFmtId="0" fontId="0" fillId="0" borderId="0" xfId="0" applyAlignment="1">
      <alignment wrapText="1"/>
    </xf>
    <xf numFmtId="0" fontId="0" fillId="0" borderId="10" xfId="0" applyBorder="1" applyAlignment="1">
      <alignment horizontal="center" vertical="center" wrapText="1"/>
    </xf>
    <xf numFmtId="0" fontId="0" fillId="0" borderId="0" xfId="0" applyFill="1" applyBorder="1" applyAlignment="1">
      <alignment wrapText="1"/>
    </xf>
    <xf numFmtId="0" fontId="0" fillId="0" borderId="0" xfId="0" applyFill="1" applyAlignment="1">
      <alignment/>
    </xf>
    <xf numFmtId="1" fontId="0" fillId="0" borderId="10" xfId="0" applyNumberFormat="1" applyFill="1" applyBorder="1" applyAlignment="1">
      <alignment horizontal="center" vertical="center" wrapText="1"/>
    </xf>
    <xf numFmtId="1" fontId="0" fillId="0" borderId="0" xfId="0" applyNumberFormat="1" applyFill="1" applyAlignment="1">
      <alignment/>
    </xf>
    <xf numFmtId="1" fontId="34" fillId="8" borderId="11" xfId="0" applyNumberFormat="1" applyFont="1" applyFill="1" applyBorder="1" applyAlignment="1">
      <alignment horizontal="center" wrapText="1"/>
    </xf>
    <xf numFmtId="1" fontId="34" fillId="8" borderId="12" xfId="0" applyNumberFormat="1" applyFont="1" applyFill="1" applyBorder="1" applyAlignment="1">
      <alignment horizontal="center" wrapText="1"/>
    </xf>
    <xf numFmtId="0" fontId="34" fillId="8" borderId="11" xfId="0" applyFont="1" applyFill="1" applyBorder="1" applyAlignment="1">
      <alignment horizontal="center" vertical="center" wrapText="1"/>
    </xf>
    <xf numFmtId="0" fontId="34" fillId="8" borderId="12" xfId="0" applyFont="1" applyFill="1" applyBorder="1" applyAlignment="1">
      <alignment horizontal="center" vertical="center" wrapText="1"/>
    </xf>
    <xf numFmtId="0" fontId="34" fillId="0" borderId="13" xfId="0" applyFont="1" applyBorder="1" applyAlignment="1">
      <alignment horizontal="center"/>
    </xf>
    <xf numFmtId="0" fontId="34" fillId="0" borderId="14" xfId="0" applyFont="1" applyBorder="1" applyAlignment="1">
      <alignment horizontal="center"/>
    </xf>
    <xf numFmtId="0" fontId="34" fillId="0" borderId="15" xfId="0" applyFont="1" applyBorder="1" applyAlignment="1">
      <alignment horizontal="center"/>
    </xf>
    <xf numFmtId="0" fontId="34" fillId="0" borderId="16" xfId="0" applyFont="1" applyBorder="1" applyAlignment="1">
      <alignment horizontal="center"/>
    </xf>
    <xf numFmtId="0" fontId="34" fillId="0" borderId="17" xfId="0" applyFont="1" applyBorder="1" applyAlignment="1">
      <alignment horizontal="center"/>
    </xf>
    <xf numFmtId="0" fontId="34" fillId="0" borderId="18" xfId="0" applyFont="1" applyBorder="1" applyAlignment="1">
      <alignment horizontal="center"/>
    </xf>
    <xf numFmtId="2" fontId="0" fillId="0" borderId="10" xfId="0" applyNumberFormat="1" applyFill="1" applyBorder="1" applyAlignment="1">
      <alignment horizontal="center" vertical="center" wrapText="1"/>
    </xf>
    <xf numFmtId="9" fontId="0" fillId="0" borderId="10" xfId="0" applyNumberFormat="1" applyFill="1" applyBorder="1" applyAlignment="1">
      <alignment horizontal="center" vertical="center" wrapText="1"/>
    </xf>
    <xf numFmtId="0" fontId="34" fillId="8" borderId="10" xfId="0" applyFont="1" applyFill="1" applyBorder="1" applyAlignment="1">
      <alignment horizontal="center" wrapText="1"/>
    </xf>
    <xf numFmtId="2" fontId="0" fillId="9" borderId="10" xfId="0" applyNumberFormat="1" applyFill="1" applyBorder="1" applyAlignment="1">
      <alignment horizontal="center" vertical="center" wrapText="1"/>
    </xf>
    <xf numFmtId="0" fontId="0" fillId="33" borderId="10" xfId="0" applyFill="1" applyBorder="1" applyAlignment="1">
      <alignment horizontal="center" wrapText="1"/>
    </xf>
    <xf numFmtId="0" fontId="0" fillId="33" borderId="13"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8" xfId="0"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wrapText="1"/>
    </xf>
    <xf numFmtId="9" fontId="0" fillId="9" borderId="10" xfId="0" applyNumberFormat="1" applyFill="1" applyBorder="1" applyAlignment="1">
      <alignment horizontal="center" vertical="center" wrapText="1"/>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165" fontId="0" fillId="0" borderId="10" xfId="0" applyNumberFormat="1" applyFill="1" applyBorder="1" applyAlignment="1">
      <alignment horizontal="center" vertical="center" wrapText="1"/>
    </xf>
    <xf numFmtId="164" fontId="0" fillId="9" borderId="10" xfId="0" applyNumberFormat="1" applyFill="1" applyBorder="1" applyAlignment="1">
      <alignment horizontal="center" vertical="center" wrapText="1"/>
    </xf>
    <xf numFmtId="166" fontId="0" fillId="0" borderId="10" xfId="0" applyNumberFormat="1" applyFill="1" applyBorder="1" applyAlignment="1">
      <alignment horizontal="center" vertical="center" wrapText="1"/>
    </xf>
    <xf numFmtId="0" fontId="0" fillId="0" borderId="10" xfId="0" applyBorder="1" applyAlignment="1">
      <alignment horizontal="center"/>
    </xf>
    <xf numFmtId="0" fontId="34" fillId="8" borderId="10" xfId="0" applyFont="1" applyFill="1" applyBorder="1" applyAlignment="1">
      <alignment horizontal="center"/>
    </xf>
    <xf numFmtId="0" fontId="34" fillId="8" borderId="11" xfId="0" applyFont="1" applyFill="1" applyBorder="1" applyAlignment="1">
      <alignment horizontal="center" wrapText="1"/>
    </xf>
    <xf numFmtId="0" fontId="34" fillId="8" borderId="12" xfId="0" applyFont="1" applyFill="1" applyBorder="1" applyAlignment="1">
      <alignment horizont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1085850</xdr:colOff>
      <xdr:row>0</xdr:row>
      <xdr:rowOff>0</xdr:rowOff>
    </xdr:from>
    <xdr:to>
      <xdr:col>1</xdr:col>
      <xdr:colOff>2381250</xdr:colOff>
      <xdr:row>3</xdr:row>
      <xdr:rowOff>28575</xdr:rowOff>
    </xdr:to>
    <xdr:pic>
      <xdr:nvPicPr>
        <xdr:cNvPr id="1" name="Imagen 1"/>
        <xdr:cNvPicPr preferRelativeResize="1">
          <a:picLocks noChangeAspect="1"/>
        </xdr:cNvPicPr>
      </xdr:nvPicPr>
      <xdr:blipFill>
        <a:blip r:embed="rId1"/>
        <a:srcRect r="60778" b="16258"/>
        <a:stretch>
          <a:fillRect/>
        </a:stretch>
      </xdr:blipFill>
      <xdr:spPr>
        <a:xfrm>
          <a:off x="1847850" y="0"/>
          <a:ext cx="12954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35"/>
  <sheetViews>
    <sheetView tabSelected="1" view="pageBreakPreview" zoomScale="60" zoomScalePageLayoutView="0" workbookViewId="0" topLeftCell="A1">
      <selection activeCell="F12" sqref="F12:F13"/>
    </sheetView>
  </sheetViews>
  <sheetFormatPr defaultColWidth="11.421875" defaultRowHeight="15"/>
  <cols>
    <col min="2" max="2" width="44.57421875" style="0" customWidth="1"/>
    <col min="3" max="3" width="26.140625" style="0" customWidth="1"/>
    <col min="4" max="4" width="18.28125" style="0" customWidth="1"/>
    <col min="5" max="5" width="20.00390625" style="5" customWidth="1"/>
    <col min="6" max="6" width="29.7109375" style="5" customWidth="1"/>
    <col min="7" max="7" width="11.421875" style="7" customWidth="1"/>
    <col min="8" max="8" width="11.421875" style="0" customWidth="1"/>
    <col min="13" max="13" width="25.8515625" style="0" customWidth="1"/>
  </cols>
  <sheetData>
    <row r="1" spans="2:13" ht="15">
      <c r="B1" s="43"/>
      <c r="C1" s="43"/>
      <c r="D1" s="12" t="s">
        <v>49</v>
      </c>
      <c r="E1" s="13"/>
      <c r="F1" s="13"/>
      <c r="G1" s="13"/>
      <c r="H1" s="13"/>
      <c r="I1" s="13"/>
      <c r="J1" s="13"/>
      <c r="K1" s="13"/>
      <c r="L1" s="13"/>
      <c r="M1" s="14"/>
    </row>
    <row r="2" spans="2:13" ht="15">
      <c r="B2" s="43"/>
      <c r="C2" s="43"/>
      <c r="D2" s="15"/>
      <c r="E2" s="16"/>
      <c r="F2" s="16"/>
      <c r="G2" s="16"/>
      <c r="H2" s="16"/>
      <c r="I2" s="16"/>
      <c r="J2" s="16"/>
      <c r="K2" s="16"/>
      <c r="L2" s="16"/>
      <c r="M2" s="17"/>
    </row>
    <row r="3" spans="2:13" ht="15">
      <c r="B3" s="43"/>
      <c r="C3" s="43"/>
      <c r="D3" s="12" t="s">
        <v>48</v>
      </c>
      <c r="E3" s="13"/>
      <c r="F3" s="13"/>
      <c r="G3" s="13"/>
      <c r="H3" s="13"/>
      <c r="I3" s="13"/>
      <c r="J3" s="13"/>
      <c r="K3" s="13"/>
      <c r="L3" s="13"/>
      <c r="M3" s="14"/>
    </row>
    <row r="4" spans="2:13" ht="15">
      <c r="B4" s="43"/>
      <c r="C4" s="43"/>
      <c r="D4" s="15"/>
      <c r="E4" s="16"/>
      <c r="F4" s="16"/>
      <c r="G4" s="16"/>
      <c r="H4" s="16"/>
      <c r="I4" s="16"/>
      <c r="J4" s="16"/>
      <c r="K4" s="16"/>
      <c r="L4" s="16"/>
      <c r="M4" s="17"/>
    </row>
    <row r="6" spans="2:13" ht="15" customHeight="1">
      <c r="B6" s="44" t="s">
        <v>0</v>
      </c>
      <c r="C6" s="20" t="s">
        <v>28</v>
      </c>
      <c r="D6" s="20" t="s">
        <v>46</v>
      </c>
      <c r="E6" s="10" t="s">
        <v>1</v>
      </c>
      <c r="F6" s="10" t="s">
        <v>45</v>
      </c>
      <c r="G6" s="8" t="s">
        <v>47</v>
      </c>
      <c r="H6" s="10" t="s">
        <v>1</v>
      </c>
      <c r="I6" s="45" t="s">
        <v>43</v>
      </c>
      <c r="J6" s="20" t="s">
        <v>45</v>
      </c>
      <c r="K6" s="20"/>
      <c r="L6" s="20"/>
      <c r="M6" s="20"/>
    </row>
    <row r="7" spans="2:13" ht="15">
      <c r="B7" s="44"/>
      <c r="C7" s="20"/>
      <c r="D7" s="20"/>
      <c r="E7" s="11"/>
      <c r="F7" s="11"/>
      <c r="G7" s="9"/>
      <c r="H7" s="11"/>
      <c r="I7" s="46"/>
      <c r="J7" s="20"/>
      <c r="K7" s="20"/>
      <c r="L7" s="20"/>
      <c r="M7" s="20"/>
    </row>
    <row r="8" spans="2:13" ht="30" customHeight="1">
      <c r="B8" s="1" t="s">
        <v>2</v>
      </c>
      <c r="C8" s="35" t="s">
        <v>33</v>
      </c>
      <c r="D8" s="3">
        <v>0</v>
      </c>
      <c r="E8" s="42">
        <f>+(D8/D9)*1000</f>
        <v>0</v>
      </c>
      <c r="F8" s="47" t="s">
        <v>50</v>
      </c>
      <c r="G8" s="6">
        <v>2</v>
      </c>
      <c r="H8" s="42">
        <f>+(G8/G9)*1000</f>
        <v>0.35733428622476326</v>
      </c>
      <c r="I8" s="21" t="s">
        <v>34</v>
      </c>
      <c r="J8" s="36" t="s">
        <v>67</v>
      </c>
      <c r="K8" s="36"/>
      <c r="L8" s="36"/>
      <c r="M8" s="36"/>
    </row>
    <row r="9" spans="2:13" ht="46.5" customHeight="1">
      <c r="B9" s="1" t="s">
        <v>27</v>
      </c>
      <c r="C9" s="35"/>
      <c r="D9" s="3">
        <v>8359</v>
      </c>
      <c r="E9" s="42"/>
      <c r="F9" s="48"/>
      <c r="G9" s="6">
        <v>5597</v>
      </c>
      <c r="H9" s="42"/>
      <c r="I9" s="21"/>
      <c r="J9" s="36"/>
      <c r="K9" s="36"/>
      <c r="L9" s="36"/>
      <c r="M9" s="36"/>
    </row>
    <row r="10" spans="2:13" ht="60" customHeight="1">
      <c r="B10" s="1" t="s">
        <v>3</v>
      </c>
      <c r="C10" s="35" t="s">
        <v>29</v>
      </c>
      <c r="D10" s="3">
        <v>141</v>
      </c>
      <c r="E10" s="18">
        <f>+(D10/D11)*100</f>
        <v>2.041702867072111</v>
      </c>
      <c r="F10" s="22" t="s">
        <v>51</v>
      </c>
      <c r="G10" s="6">
        <v>73</v>
      </c>
      <c r="H10" s="18">
        <f>+(G10/G11)*100</f>
        <v>1.8401814973531636</v>
      </c>
      <c r="I10" s="21" t="s">
        <v>35</v>
      </c>
      <c r="J10" s="22" t="s">
        <v>52</v>
      </c>
      <c r="K10" s="22"/>
      <c r="L10" s="22"/>
      <c r="M10" s="22"/>
    </row>
    <row r="11" spans="2:13" ht="48" customHeight="1">
      <c r="B11" s="1" t="s">
        <v>4</v>
      </c>
      <c r="C11" s="35"/>
      <c r="D11" s="3">
        <v>6906</v>
      </c>
      <c r="E11" s="18"/>
      <c r="F11" s="22"/>
      <c r="G11" s="6">
        <v>3967</v>
      </c>
      <c r="H11" s="18"/>
      <c r="I11" s="21"/>
      <c r="J11" s="22"/>
      <c r="K11" s="22"/>
      <c r="L11" s="22"/>
      <c r="M11" s="22"/>
    </row>
    <row r="12" spans="2:13" ht="60" customHeight="1">
      <c r="B12" s="1" t="s">
        <v>5</v>
      </c>
      <c r="C12" s="35" t="s">
        <v>32</v>
      </c>
      <c r="D12" s="3">
        <v>13</v>
      </c>
      <c r="E12" s="40">
        <f>+(D12/D13)*100</f>
        <v>0.3849570624814925</v>
      </c>
      <c r="F12" s="38" t="s">
        <v>53</v>
      </c>
      <c r="G12" s="6">
        <v>12</v>
      </c>
      <c r="H12" s="40">
        <f>+(G12/G13)*100</f>
        <v>0.5573618207152811</v>
      </c>
      <c r="I12" s="41" t="s">
        <v>36</v>
      </c>
      <c r="J12" s="23" t="s">
        <v>68</v>
      </c>
      <c r="K12" s="24"/>
      <c r="L12" s="24"/>
      <c r="M12" s="25"/>
    </row>
    <row r="13" spans="2:13" ht="48.75" customHeight="1">
      <c r="B13" s="1" t="s">
        <v>6</v>
      </c>
      <c r="C13" s="35"/>
      <c r="D13" s="3">
        <v>3377</v>
      </c>
      <c r="E13" s="40"/>
      <c r="F13" s="39"/>
      <c r="G13" s="6">
        <v>2153</v>
      </c>
      <c r="H13" s="40"/>
      <c r="I13" s="41"/>
      <c r="J13" s="26"/>
      <c r="K13" s="27"/>
      <c r="L13" s="27"/>
      <c r="M13" s="28"/>
    </row>
    <row r="14" spans="2:13" ht="75" customHeight="1">
      <c r="B14" s="1" t="s">
        <v>7</v>
      </c>
      <c r="C14" s="35" t="s">
        <v>29</v>
      </c>
      <c r="D14" s="3">
        <v>57</v>
      </c>
      <c r="E14" s="18">
        <f>+(D14/D15)*100</f>
        <v>2.7233635929288105</v>
      </c>
      <c r="F14" s="38" t="s">
        <v>54</v>
      </c>
      <c r="G14" s="6">
        <v>5</v>
      </c>
      <c r="H14" s="18">
        <f>+(G14/G15)*100</f>
        <v>0.9727626459143969</v>
      </c>
      <c r="I14" s="21" t="s">
        <v>40</v>
      </c>
      <c r="J14" s="23" t="s">
        <v>69</v>
      </c>
      <c r="K14" s="24"/>
      <c r="L14" s="24"/>
      <c r="M14" s="25"/>
    </row>
    <row r="15" spans="2:13" ht="35.25" customHeight="1">
      <c r="B15" s="1" t="s">
        <v>8</v>
      </c>
      <c r="C15" s="35"/>
      <c r="D15" s="3">
        <v>2093</v>
      </c>
      <c r="E15" s="18"/>
      <c r="F15" s="39"/>
      <c r="G15" s="6">
        <v>514</v>
      </c>
      <c r="H15" s="18"/>
      <c r="I15" s="21"/>
      <c r="J15" s="26"/>
      <c r="K15" s="27"/>
      <c r="L15" s="27"/>
      <c r="M15" s="28"/>
    </row>
    <row r="16" spans="2:13" ht="60" customHeight="1">
      <c r="B16" s="1" t="s">
        <v>9</v>
      </c>
      <c r="C16" s="35" t="s">
        <v>30</v>
      </c>
      <c r="D16" s="3">
        <v>3719</v>
      </c>
      <c r="E16" s="18">
        <f>+D16/D17</f>
        <v>1.4259969325153374</v>
      </c>
      <c r="F16" s="22" t="s">
        <v>55</v>
      </c>
      <c r="G16" s="6">
        <v>210</v>
      </c>
      <c r="H16" s="18">
        <f>+G16/G17</f>
        <v>0.8015267175572519</v>
      </c>
      <c r="I16" s="21" t="s">
        <v>36</v>
      </c>
      <c r="J16" s="22" t="s">
        <v>56</v>
      </c>
      <c r="K16" s="22"/>
      <c r="L16" s="22"/>
      <c r="M16" s="22"/>
    </row>
    <row r="17" spans="2:13" ht="30">
      <c r="B17" s="1" t="s">
        <v>10</v>
      </c>
      <c r="C17" s="35"/>
      <c r="D17" s="3">
        <v>2608</v>
      </c>
      <c r="E17" s="18"/>
      <c r="F17" s="22"/>
      <c r="G17" s="6">
        <v>262</v>
      </c>
      <c r="H17" s="18"/>
      <c r="I17" s="21"/>
      <c r="J17" s="22"/>
      <c r="K17" s="22"/>
      <c r="L17" s="22"/>
      <c r="M17" s="22"/>
    </row>
    <row r="18" spans="2:13" ht="60" customHeight="1">
      <c r="B18" s="1" t="s">
        <v>11</v>
      </c>
      <c r="C18" s="35" t="s">
        <v>30</v>
      </c>
      <c r="D18" s="3">
        <v>108</v>
      </c>
      <c r="E18" s="18">
        <f>+D18/D19</f>
        <v>1.6875</v>
      </c>
      <c r="F18" s="22" t="s">
        <v>57</v>
      </c>
      <c r="G18" s="6">
        <v>6</v>
      </c>
      <c r="H18" s="18">
        <f>+G18/G19</f>
        <v>1.2</v>
      </c>
      <c r="I18" s="21" t="s">
        <v>36</v>
      </c>
      <c r="J18" s="22" t="s">
        <v>58</v>
      </c>
      <c r="K18" s="22"/>
      <c r="L18" s="22"/>
      <c r="M18" s="22"/>
    </row>
    <row r="19" spans="2:13" ht="48.75" customHeight="1">
      <c r="B19" s="1" t="s">
        <v>12</v>
      </c>
      <c r="C19" s="35"/>
      <c r="D19" s="3">
        <v>64</v>
      </c>
      <c r="E19" s="18"/>
      <c r="F19" s="22"/>
      <c r="G19" s="6">
        <v>5</v>
      </c>
      <c r="H19" s="18"/>
      <c r="I19" s="21"/>
      <c r="J19" s="22"/>
      <c r="K19" s="22"/>
      <c r="L19" s="22"/>
      <c r="M19" s="22"/>
    </row>
    <row r="20" spans="2:13" ht="60" customHeight="1">
      <c r="B20" s="1" t="s">
        <v>13</v>
      </c>
      <c r="C20" s="35" t="s">
        <v>30</v>
      </c>
      <c r="D20" s="3">
        <v>15174</v>
      </c>
      <c r="E20" s="18">
        <f>+D20/D21</f>
        <v>9.67112810707457</v>
      </c>
      <c r="F20" s="22" t="s">
        <v>59</v>
      </c>
      <c r="G20" s="6">
        <v>1914</v>
      </c>
      <c r="H20" s="18">
        <f>+G20/G21</f>
        <v>4.169934640522876</v>
      </c>
      <c r="I20" s="21" t="s">
        <v>37</v>
      </c>
      <c r="J20" s="23" t="s">
        <v>70</v>
      </c>
      <c r="K20" s="24"/>
      <c r="L20" s="24"/>
      <c r="M20" s="25"/>
    </row>
    <row r="21" spans="2:13" ht="78" customHeight="1">
      <c r="B21" s="1" t="s">
        <v>14</v>
      </c>
      <c r="C21" s="35"/>
      <c r="D21" s="3">
        <v>1569</v>
      </c>
      <c r="E21" s="18"/>
      <c r="F21" s="22"/>
      <c r="G21" s="6">
        <v>459</v>
      </c>
      <c r="H21" s="18"/>
      <c r="I21" s="21"/>
      <c r="J21" s="26"/>
      <c r="K21" s="27"/>
      <c r="L21" s="27"/>
      <c r="M21" s="28"/>
    </row>
    <row r="22" spans="2:13" ht="60" customHeight="1">
      <c r="B22" s="1" t="s">
        <v>15</v>
      </c>
      <c r="C22" s="35" t="s">
        <v>30</v>
      </c>
      <c r="D22" s="3">
        <v>3659</v>
      </c>
      <c r="E22" s="18">
        <f>+D22/D23</f>
        <v>6.1289782244556115</v>
      </c>
      <c r="F22" s="22" t="s">
        <v>60</v>
      </c>
      <c r="G22" s="6">
        <v>238</v>
      </c>
      <c r="H22" s="18">
        <f>+G22/G23</f>
        <v>2.5591397849462365</v>
      </c>
      <c r="I22" s="21" t="s">
        <v>41</v>
      </c>
      <c r="J22" s="22" t="s">
        <v>71</v>
      </c>
      <c r="K22" s="22"/>
      <c r="L22" s="22"/>
      <c r="M22" s="22"/>
    </row>
    <row r="23" spans="2:13" ht="30">
      <c r="B23" s="1" t="s">
        <v>16</v>
      </c>
      <c r="C23" s="35"/>
      <c r="D23" s="3">
        <v>597</v>
      </c>
      <c r="E23" s="18"/>
      <c r="F23" s="22"/>
      <c r="G23" s="6">
        <v>93</v>
      </c>
      <c r="H23" s="18"/>
      <c r="I23" s="21"/>
      <c r="J23" s="22"/>
      <c r="K23" s="22"/>
      <c r="L23" s="22"/>
      <c r="M23" s="22"/>
    </row>
    <row r="24" spans="2:13" ht="60" customHeight="1">
      <c r="B24" s="1" t="s">
        <v>17</v>
      </c>
      <c r="C24" s="35" t="s">
        <v>30</v>
      </c>
      <c r="D24" s="3">
        <v>3896</v>
      </c>
      <c r="E24" s="18">
        <f>+D24/D25</f>
        <v>7.268656716417911</v>
      </c>
      <c r="F24" s="22" t="s">
        <v>61</v>
      </c>
      <c r="G24" s="6">
        <v>840</v>
      </c>
      <c r="H24" s="18">
        <f>+G24/G25</f>
        <v>3.700440528634361</v>
      </c>
      <c r="I24" s="21" t="s">
        <v>38</v>
      </c>
      <c r="J24" s="22" t="s">
        <v>72</v>
      </c>
      <c r="K24" s="22"/>
      <c r="L24" s="22"/>
      <c r="M24" s="22"/>
    </row>
    <row r="25" spans="2:13" ht="30">
      <c r="B25" s="1" t="s">
        <v>18</v>
      </c>
      <c r="C25" s="35"/>
      <c r="D25" s="3">
        <v>536</v>
      </c>
      <c r="E25" s="18"/>
      <c r="F25" s="22"/>
      <c r="G25" s="6">
        <v>227</v>
      </c>
      <c r="H25" s="18"/>
      <c r="I25" s="21"/>
      <c r="J25" s="22"/>
      <c r="K25" s="22"/>
      <c r="L25" s="22"/>
      <c r="M25" s="22"/>
    </row>
    <row r="26" spans="2:13" ht="60" customHeight="1">
      <c r="B26" s="1" t="s">
        <v>19</v>
      </c>
      <c r="C26" s="35" t="s">
        <v>30</v>
      </c>
      <c r="D26" s="3">
        <v>1881</v>
      </c>
      <c r="E26" s="18">
        <f>+D26/D27</f>
        <v>4.080260303687636</v>
      </c>
      <c r="F26" s="22" t="s">
        <v>62</v>
      </c>
      <c r="G26" s="6">
        <v>448</v>
      </c>
      <c r="H26" s="18">
        <f>+G26/G27</f>
        <v>3.0684931506849313</v>
      </c>
      <c r="I26" s="21" t="s">
        <v>39</v>
      </c>
      <c r="J26" s="22" t="s">
        <v>62</v>
      </c>
      <c r="K26" s="22"/>
      <c r="L26" s="22"/>
      <c r="M26" s="22"/>
    </row>
    <row r="27" spans="2:13" ht="30">
      <c r="B27" s="1" t="s">
        <v>20</v>
      </c>
      <c r="C27" s="35"/>
      <c r="D27" s="3">
        <v>461</v>
      </c>
      <c r="E27" s="18"/>
      <c r="F27" s="22"/>
      <c r="G27" s="6">
        <v>146</v>
      </c>
      <c r="H27" s="18"/>
      <c r="I27" s="21"/>
      <c r="J27" s="22"/>
      <c r="K27" s="22"/>
      <c r="L27" s="22"/>
      <c r="M27" s="22"/>
    </row>
    <row r="28" spans="2:13" ht="60" customHeight="1">
      <c r="B28" s="1" t="s">
        <v>21</v>
      </c>
      <c r="C28" s="35" t="s">
        <v>30</v>
      </c>
      <c r="D28" s="3">
        <v>1295</v>
      </c>
      <c r="E28" s="18">
        <f>+D28/D29</f>
        <v>2.970183486238532</v>
      </c>
      <c r="F28" s="22" t="s">
        <v>63</v>
      </c>
      <c r="G28" s="6">
        <v>195</v>
      </c>
      <c r="H28" s="18">
        <f>+G28/G29</f>
        <v>3.19672131147541</v>
      </c>
      <c r="I28" s="21" t="s">
        <v>39</v>
      </c>
      <c r="J28" s="22" t="s">
        <v>64</v>
      </c>
      <c r="K28" s="22"/>
      <c r="L28" s="22"/>
      <c r="M28" s="22"/>
    </row>
    <row r="29" spans="2:13" ht="55.5" customHeight="1">
      <c r="B29" s="1" t="s">
        <v>22</v>
      </c>
      <c r="C29" s="35"/>
      <c r="D29" s="3">
        <v>436</v>
      </c>
      <c r="E29" s="18"/>
      <c r="F29" s="22"/>
      <c r="G29" s="6">
        <v>61</v>
      </c>
      <c r="H29" s="18"/>
      <c r="I29" s="21"/>
      <c r="J29" s="22"/>
      <c r="K29" s="22"/>
      <c r="L29" s="22"/>
      <c r="M29" s="22"/>
    </row>
    <row r="30" spans="2:13" ht="75">
      <c r="B30" s="1" t="s">
        <v>23</v>
      </c>
      <c r="C30" s="35" t="s">
        <v>31</v>
      </c>
      <c r="D30" s="3">
        <v>20908</v>
      </c>
      <c r="E30" s="18">
        <f>+D30/D31</f>
        <v>24.453801169590644</v>
      </c>
      <c r="F30" s="22" t="s">
        <v>65</v>
      </c>
      <c r="G30" s="6">
        <v>5674</v>
      </c>
      <c r="H30" s="18">
        <f>+G30/G31</f>
        <v>23.641666666666666</v>
      </c>
      <c r="I30" s="21" t="s">
        <v>42</v>
      </c>
      <c r="J30" s="22" t="s">
        <v>73</v>
      </c>
      <c r="K30" s="22"/>
      <c r="L30" s="22"/>
      <c r="M30" s="22"/>
    </row>
    <row r="31" spans="2:13" ht="58.5" customHeight="1">
      <c r="B31" s="1" t="s">
        <v>24</v>
      </c>
      <c r="C31" s="35"/>
      <c r="D31" s="3">
        <v>855</v>
      </c>
      <c r="E31" s="18"/>
      <c r="F31" s="22"/>
      <c r="G31" s="6">
        <v>240</v>
      </c>
      <c r="H31" s="18"/>
      <c r="I31" s="21"/>
      <c r="J31" s="22"/>
      <c r="K31" s="22"/>
      <c r="L31" s="22"/>
      <c r="M31" s="22"/>
    </row>
    <row r="32" spans="2:13" ht="75">
      <c r="B32" s="1" t="s">
        <v>25</v>
      </c>
      <c r="C32" s="35" t="s">
        <v>29</v>
      </c>
      <c r="D32" s="3">
        <v>1368</v>
      </c>
      <c r="E32" s="19">
        <f>+D32/D33</f>
        <v>0.96</v>
      </c>
      <c r="F32" s="36" t="s">
        <v>66</v>
      </c>
      <c r="G32" s="6">
        <v>770</v>
      </c>
      <c r="H32" s="19">
        <f>+G32/G33</f>
        <v>0.9254807692307693</v>
      </c>
      <c r="I32" s="37">
        <v>0.9</v>
      </c>
      <c r="J32" s="29" t="s">
        <v>74</v>
      </c>
      <c r="K32" s="30"/>
      <c r="L32" s="30"/>
      <c r="M32" s="31"/>
    </row>
    <row r="33" spans="2:13" ht="372.75" customHeight="1">
      <c r="B33" s="1" t="s">
        <v>26</v>
      </c>
      <c r="C33" s="35"/>
      <c r="D33" s="3">
        <v>1425</v>
      </c>
      <c r="E33" s="19"/>
      <c r="F33" s="36"/>
      <c r="G33" s="6">
        <v>832</v>
      </c>
      <c r="H33" s="19"/>
      <c r="I33" s="37"/>
      <c r="J33" s="32"/>
      <c r="K33" s="33"/>
      <c r="L33" s="33"/>
      <c r="M33" s="34"/>
    </row>
    <row r="34" spans="2:12" ht="30">
      <c r="B34" s="4" t="s">
        <v>44</v>
      </c>
      <c r="L34" s="2"/>
    </row>
    <row r="35" ht="26.25" customHeight="1">
      <c r="L35" s="2"/>
    </row>
  </sheetData>
  <sheetProtection/>
  <mergeCells count="90">
    <mergeCell ref="B1:C4"/>
    <mergeCell ref="B6:B7"/>
    <mergeCell ref="C6:C7"/>
    <mergeCell ref="I6:I7"/>
    <mergeCell ref="J6:M7"/>
    <mergeCell ref="C8:C9"/>
    <mergeCell ref="H8:H9"/>
    <mergeCell ref="F8:F9"/>
    <mergeCell ref="I8:I9"/>
    <mergeCell ref="J8:M9"/>
    <mergeCell ref="C10:C11"/>
    <mergeCell ref="H10:H11"/>
    <mergeCell ref="F10:F11"/>
    <mergeCell ref="I10:I11"/>
    <mergeCell ref="J10:M11"/>
    <mergeCell ref="E10:E11"/>
    <mergeCell ref="C12:C13"/>
    <mergeCell ref="H12:H13"/>
    <mergeCell ref="F12:F13"/>
    <mergeCell ref="I12:I13"/>
    <mergeCell ref="J12:M13"/>
    <mergeCell ref="E12:E13"/>
    <mergeCell ref="C14:C15"/>
    <mergeCell ref="H14:H15"/>
    <mergeCell ref="F14:F15"/>
    <mergeCell ref="I14:I15"/>
    <mergeCell ref="J14:M15"/>
    <mergeCell ref="E14:E15"/>
    <mergeCell ref="C18:C19"/>
    <mergeCell ref="H18:H19"/>
    <mergeCell ref="F18:F19"/>
    <mergeCell ref="I18:I19"/>
    <mergeCell ref="J18:M19"/>
    <mergeCell ref="C16:C17"/>
    <mergeCell ref="H16:H17"/>
    <mergeCell ref="F16:F17"/>
    <mergeCell ref="I16:I17"/>
    <mergeCell ref="J16:M17"/>
    <mergeCell ref="C20:C21"/>
    <mergeCell ref="H20:H21"/>
    <mergeCell ref="F20:F21"/>
    <mergeCell ref="C26:C27"/>
    <mergeCell ref="H26:H27"/>
    <mergeCell ref="F26:F27"/>
    <mergeCell ref="E26:E27"/>
    <mergeCell ref="C24:C25"/>
    <mergeCell ref="H24:H25"/>
    <mergeCell ref="F24:F25"/>
    <mergeCell ref="C22:C23"/>
    <mergeCell ref="H22:H23"/>
    <mergeCell ref="F22:F23"/>
    <mergeCell ref="E24:E25"/>
    <mergeCell ref="F28:F29"/>
    <mergeCell ref="I32:I33"/>
    <mergeCell ref="C30:C31"/>
    <mergeCell ref="H30:H31"/>
    <mergeCell ref="F30:F31"/>
    <mergeCell ref="C28:C29"/>
    <mergeCell ref="J32:M33"/>
    <mergeCell ref="I30:I31"/>
    <mergeCell ref="J30:M31"/>
    <mergeCell ref="I22:I23"/>
    <mergeCell ref="J22:M23"/>
    <mergeCell ref="C32:C33"/>
    <mergeCell ref="H32:H33"/>
    <mergeCell ref="F32:F33"/>
    <mergeCell ref="I28:I29"/>
    <mergeCell ref="J28:M29"/>
    <mergeCell ref="H28:H29"/>
    <mergeCell ref="I26:I27"/>
    <mergeCell ref="J26:M27"/>
    <mergeCell ref="I24:I25"/>
    <mergeCell ref="J24:M25"/>
    <mergeCell ref="I20:I21"/>
    <mergeCell ref="J20:M21"/>
    <mergeCell ref="D6:D7"/>
    <mergeCell ref="E6:E7"/>
    <mergeCell ref="E16:E17"/>
    <mergeCell ref="E18:E19"/>
    <mergeCell ref="E20:E21"/>
    <mergeCell ref="E22:E23"/>
    <mergeCell ref="E8:E9"/>
    <mergeCell ref="G6:G7"/>
    <mergeCell ref="H6:H7"/>
    <mergeCell ref="D1:M2"/>
    <mergeCell ref="D3:M4"/>
    <mergeCell ref="F6:F7"/>
    <mergeCell ref="E28:E29"/>
    <mergeCell ref="E30:E31"/>
    <mergeCell ref="E32:E33"/>
  </mergeCells>
  <printOptions horizontalCentered="1"/>
  <pageMargins left="0.984251968503937" right="0.7086614173228347" top="0.7480314960629921" bottom="0.7480314960629921" header="0.31496062992125984" footer="0.31496062992125984"/>
  <pageSetup horizontalDpi="600" verticalDpi="600" orientation="landscape" paperSize="5" scale="61" r:id="rId2"/>
  <rowBreaks count="1" manualBreakCount="1">
    <brk id="2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calidad</dc:creator>
  <cp:keywords/>
  <dc:description/>
  <cp:lastModifiedBy>calidad</cp:lastModifiedBy>
  <cp:lastPrinted>2020-08-21T15:29:35Z</cp:lastPrinted>
  <dcterms:created xsi:type="dcterms:W3CDTF">2018-05-21T20:57:32Z</dcterms:created>
  <dcterms:modified xsi:type="dcterms:W3CDTF">2020-09-29T16:40:56Z</dcterms:modified>
  <cp:category/>
  <cp:version/>
  <cp:contentType/>
  <cp:contentStatus/>
</cp:coreProperties>
</file>